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2014-5\2019\2. BRADFIELD COMBUST &amp; STANNINGFIELD\BRADFIELD COMBUST with STANNINGFIELD PC all\13. BC&amp;S MARCH 2023 MEETING see note re insurance minute reference\"/>
    </mc:Choice>
  </mc:AlternateContent>
  <xr:revisionPtr revIDLastSave="0" documentId="8_{00FBCD49-22CF-4B55-94A8-0345FB925993}" xr6:coauthVersionLast="47" xr6:coauthVersionMax="47" xr10:uidLastSave="{00000000-0000-0000-0000-000000000000}"/>
  <bookViews>
    <workbookView xWindow="-120" yWindow="-120" windowWidth="29040" windowHeight="15840" xr2:uid="{67A41730-B692-4EB0-9BCD-0417926C3BB5}"/>
  </bookViews>
  <sheets>
    <sheet name="Payments Out" sheetId="1" r:id="rId1"/>
  </sheets>
  <definedNames>
    <definedName name="_xlnm.Print_Area" localSheetId="0">'Payments Out'!$A$1:$Z$47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7" i="1" l="1"/>
  <c r="X47" i="1"/>
  <c r="V47" i="1"/>
  <c r="R47" i="1"/>
  <c r="Q47" i="1"/>
  <c r="O47" i="1"/>
  <c r="N47" i="1"/>
  <c r="M47" i="1"/>
  <c r="L47" i="1"/>
  <c r="J47" i="1"/>
  <c r="I47" i="1"/>
  <c r="G47" i="1"/>
  <c r="F47" i="1"/>
  <c r="T43" i="1"/>
  <c r="J42" i="1"/>
  <c r="H41" i="1"/>
  <c r="W40" i="1"/>
  <c r="N39" i="1"/>
  <c r="P38" i="1"/>
  <c r="W35" i="1"/>
  <c r="T34" i="1"/>
  <c r="T33" i="1"/>
  <c r="O32" i="1"/>
  <c r="T31" i="1"/>
  <c r="W30" i="1"/>
  <c r="Y29" i="1"/>
  <c r="Y47" i="1" s="1"/>
  <c r="I27" i="1"/>
  <c r="W25" i="1"/>
  <c r="H24" i="1"/>
  <c r="W23" i="1"/>
  <c r="T22" i="1"/>
  <c r="P21" i="1"/>
  <c r="P47" i="1" s="1"/>
  <c r="W20" i="1"/>
  <c r="K19" i="1"/>
  <c r="H18" i="1"/>
  <c r="W17" i="1"/>
  <c r="S15" i="1"/>
  <c r="S47" i="1" s="1"/>
  <c r="W14" i="1"/>
  <c r="U13" i="1"/>
  <c r="K12" i="1"/>
  <c r="H11" i="1"/>
  <c r="H47" i="1" s="1"/>
  <c r="H49" i="1" s="1"/>
  <c r="W10" i="1"/>
  <c r="R8" i="1"/>
  <c r="K7" i="1"/>
  <c r="K47" i="1" s="1"/>
  <c r="T6" i="1"/>
  <c r="T47" i="1" s="1"/>
  <c r="W5" i="1"/>
  <c r="U4" i="1"/>
  <c r="U47" i="1" s="1"/>
  <c r="W3" i="1"/>
  <c r="W2" i="1"/>
  <c r="Y49" i="1" s="1"/>
  <c r="Y50" i="1" s="1"/>
  <c r="W47" i="1" l="1"/>
  <c r="J49" i="1" s="1"/>
</calcChain>
</file>

<file path=xl/sharedStrings.xml><?xml version="1.0" encoding="utf-8"?>
<sst xmlns="http://schemas.openxmlformats.org/spreadsheetml/2006/main" count="159" uniqueCount="101">
  <si>
    <r>
      <rPr>
        <b/>
        <sz val="10"/>
        <rFont val="Calibri"/>
        <family val="2"/>
      </rPr>
      <t xml:space="preserve">Payments              --------------                                                  </t>
    </r>
    <r>
      <rPr>
        <b/>
        <sz val="9"/>
        <rFont val="Calibri"/>
        <family val="2"/>
      </rPr>
      <t>Date</t>
    </r>
  </si>
  <si>
    <t>Ref</t>
  </si>
  <si>
    <t>Chq No</t>
  </si>
  <si>
    <t>Payee</t>
  </si>
  <si>
    <t>Payment Details</t>
  </si>
  <si>
    <t>VAT to be reclaimed</t>
  </si>
  <si>
    <t>Amount in GBP</t>
  </si>
  <si>
    <t>Clerk's Salary</t>
  </si>
  <si>
    <t>HMRC</t>
  </si>
  <si>
    <t>Payroll Services</t>
  </si>
  <si>
    <t>Office Expenses</t>
  </si>
  <si>
    <t>Clerks Mileage</t>
  </si>
  <si>
    <t>Hire Of Hall</t>
  </si>
  <si>
    <t>Website</t>
  </si>
  <si>
    <t>Training</t>
  </si>
  <si>
    <t>Grass Cutting</t>
  </si>
  <si>
    <t>Memberships or Subscriptions</t>
  </si>
  <si>
    <t>PC Insurance</t>
  </si>
  <si>
    <t>Audit &amp; Bank charges</t>
  </si>
  <si>
    <t>Environmental/Other / inclusive Grass Cutting/ Trees</t>
  </si>
  <si>
    <t>Water</t>
  </si>
  <si>
    <t>Donations or Grants</t>
  </si>
  <si>
    <t>Village Hall/SCA</t>
  </si>
  <si>
    <t>Allotments</t>
  </si>
  <si>
    <t>Contingencies (elections etc)</t>
  </si>
  <si>
    <t>S137             (for info)</t>
  </si>
  <si>
    <t>chq</t>
  </si>
  <si>
    <t>Henderson electrical work</t>
  </si>
  <si>
    <t>VH Refurb</t>
  </si>
  <si>
    <t xml:space="preserve">chq </t>
  </si>
  <si>
    <t>Nisbets</t>
  </si>
  <si>
    <t>VH Refurb- New crockery</t>
  </si>
  <si>
    <t>dd</t>
  </si>
  <si>
    <t>Anglia Water</t>
  </si>
  <si>
    <t>Allotment water</t>
  </si>
  <si>
    <t>B&amp;Q, Screwfix</t>
  </si>
  <si>
    <t>tba</t>
  </si>
  <si>
    <t>Paul Elsden</t>
  </si>
  <si>
    <t>Tree maintenance</t>
  </si>
  <si>
    <t>Clerk</t>
  </si>
  <si>
    <t>Printer ink</t>
  </si>
  <si>
    <t>Came&amp; Co</t>
  </si>
  <si>
    <t>Insurance</t>
  </si>
  <si>
    <t>SALC</t>
  </si>
  <si>
    <t>Membership £267.23 &amp; Payroll £54</t>
  </si>
  <si>
    <t>Glasswells</t>
  </si>
  <si>
    <t>Salary April &amp; May 2021</t>
  </si>
  <si>
    <t xml:space="preserve">Clerk </t>
  </si>
  <si>
    <t>Office expenses April May June 2021</t>
  </si>
  <si>
    <t>Anglian Water</t>
  </si>
  <si>
    <t>Allied Westminster Insurance Ltd</t>
  </si>
  <si>
    <t>Stanningfield Village Hall insurance</t>
  </si>
  <si>
    <t>ICO</t>
  </si>
  <si>
    <t>ICO fee</t>
  </si>
  <si>
    <t>A Tucker</t>
  </si>
  <si>
    <t>Remembrance day wreath</t>
  </si>
  <si>
    <t>Crockery</t>
  </si>
  <si>
    <t>Salary- June, July, Aug 2021</t>
  </si>
  <si>
    <t>Office expenses July Aug Sept 2021</t>
  </si>
  <si>
    <t>C Mears</t>
  </si>
  <si>
    <t>Hall refurbish</t>
  </si>
  <si>
    <t>TOP Garden services</t>
  </si>
  <si>
    <t>Grass cutting July and Aug 2021</t>
  </si>
  <si>
    <t>S Bradnum</t>
  </si>
  <si>
    <t>Tree work</t>
  </si>
  <si>
    <t>Photographer</t>
  </si>
  <si>
    <t>Photographer-Hall publicity</t>
  </si>
  <si>
    <t>Salary Sept 2021</t>
  </si>
  <si>
    <t>Acorn</t>
  </si>
  <si>
    <t>DS overpaid heating system see 2022</t>
  </si>
  <si>
    <t>na</t>
  </si>
  <si>
    <t>ch</t>
  </si>
  <si>
    <t>Tax paid</t>
  </si>
  <si>
    <t>Salary Oct + Nov 21 and £9 expenses</t>
  </si>
  <si>
    <t>Ashtons legal</t>
  </si>
  <si>
    <t>Solicitors fee</t>
  </si>
  <si>
    <t>D Staff re-imburse</t>
  </si>
  <si>
    <t>Hall decorations</t>
  </si>
  <si>
    <t>Top service october grass cuts</t>
  </si>
  <si>
    <t>October grass cuts</t>
  </si>
  <si>
    <t>SALC payroll + training</t>
  </si>
  <si>
    <t>Payroll + training</t>
  </si>
  <si>
    <t>Barsham trees</t>
  </si>
  <si>
    <t>Oak tree</t>
  </si>
  <si>
    <t>Acorn heating</t>
  </si>
  <si>
    <t>Village hall renovation heating</t>
  </si>
  <si>
    <t>Salary Dec 20 + Jan 22 + exp+re-imburse insurance payment</t>
  </si>
  <si>
    <t xml:space="preserve">Clerk/ re-imburse - cancelled meeting: HMRC payment due </t>
  </si>
  <si>
    <t xml:space="preserve">HMRC payment </t>
  </si>
  <si>
    <t>TOP Garden Services</t>
  </si>
  <si>
    <t>Grass cutting Nov 2021</t>
  </si>
  <si>
    <t>Suffolk Cloud</t>
  </si>
  <si>
    <t>Website hosting</t>
  </si>
  <si>
    <t>C Mears- re-imbursement</t>
  </si>
  <si>
    <t>Village hall refurbishment</t>
  </si>
  <si>
    <t>Salary February</t>
  </si>
  <si>
    <t>Payroll service</t>
  </si>
  <si>
    <t>Commemorative trees</t>
  </si>
  <si>
    <t>Salary March , expenses</t>
  </si>
  <si>
    <t>TOTALS</t>
  </si>
  <si>
    <t>Reconciled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</si>
</sst>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center" vertical="center" textRotation="90" wrapText="1"/>
    </xf>
    <xf numFmtId="165" fontId="8" fillId="0" borderId="1" xfId="1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14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3" borderId="2" xfId="0" applyFont="1" applyFill="1" applyBorder="1"/>
    <xf numFmtId="0" fontId="9" fillId="0" borderId="2" xfId="0" applyFont="1" applyBorder="1" applyAlignment="1">
      <alignment wrapText="1"/>
    </xf>
    <xf numFmtId="2" fontId="9" fillId="0" borderId="2" xfId="0" applyNumberFormat="1" applyFont="1" applyBorder="1"/>
    <xf numFmtId="2" fontId="3" fillId="4" borderId="3" xfId="0" applyNumberFormat="1" applyFont="1" applyFill="1" applyBorder="1"/>
    <xf numFmtId="2" fontId="9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9" fillId="3" borderId="2" xfId="0" applyFont="1" applyFill="1" applyBorder="1" applyAlignment="1">
      <alignment wrapText="1"/>
    </xf>
    <xf numFmtId="2" fontId="3" fillId="4" borderId="3" xfId="0" applyNumberFormat="1" applyFont="1" applyFill="1" applyBorder="1" applyAlignment="1">
      <alignment horizontal="right"/>
    </xf>
    <xf numFmtId="14" fontId="9" fillId="3" borderId="2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2" fontId="9" fillId="3" borderId="2" xfId="0" applyNumberFormat="1" applyFont="1" applyFill="1" applyBorder="1"/>
    <xf numFmtId="14" fontId="9" fillId="3" borderId="2" xfId="0" applyNumberFormat="1" applyFont="1" applyFill="1" applyBorder="1"/>
    <xf numFmtId="2" fontId="9" fillId="3" borderId="2" xfId="0" applyNumberFormat="1" applyFont="1" applyFill="1" applyBorder="1" applyAlignment="1">
      <alignment horizontal="right"/>
    </xf>
    <xf numFmtId="0" fontId="0" fillId="3" borderId="0" xfId="0" applyFill="1"/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2" fontId="3" fillId="0" borderId="2" xfId="0" applyNumberFormat="1" applyFont="1" applyBorder="1"/>
    <xf numFmtId="2" fontId="3" fillId="5" borderId="2" xfId="0" applyNumberFormat="1" applyFont="1" applyFill="1" applyBorder="1"/>
    <xf numFmtId="0" fontId="2" fillId="0" borderId="0" xfId="0" applyFont="1"/>
    <xf numFmtId="2" fontId="0" fillId="0" borderId="0" xfId="0" applyNumberFormat="1"/>
    <xf numFmtId="2" fontId="0" fillId="3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1E29-E334-41D9-98A9-75CC532222AD}">
  <sheetPr>
    <pageSetUpPr fitToPage="1"/>
  </sheetPr>
  <dimension ref="A1:Z50"/>
  <sheetViews>
    <sheetView tabSelected="1" view="pageLayout" topLeftCell="G15" zoomScaleNormal="100" workbookViewId="0">
      <selection activeCell="J50" sqref="J50"/>
    </sheetView>
  </sheetViews>
  <sheetFormatPr defaultRowHeight="15" x14ac:dyDescent="0.25"/>
  <cols>
    <col min="1" max="1" width="11.7109375" customWidth="1"/>
    <col min="2" max="3" width="6.140625" customWidth="1"/>
    <col min="4" max="4" width="24.42578125" customWidth="1"/>
    <col min="5" max="5" width="30.140625" customWidth="1"/>
    <col min="6" max="6" width="9" customWidth="1"/>
    <col min="25" max="25" width="12.140625" customWidth="1"/>
    <col min="26" max="26" width="8.7109375" customWidth="1"/>
  </cols>
  <sheetData>
    <row r="1" spans="1:26" ht="76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7" t="s">
        <v>25</v>
      </c>
    </row>
    <row r="2" spans="1:26" x14ac:dyDescent="0.25">
      <c r="A2" s="8">
        <v>44301</v>
      </c>
      <c r="B2" s="9" t="s">
        <v>26</v>
      </c>
      <c r="C2" s="9">
        <v>970</v>
      </c>
      <c r="D2" s="10" t="s">
        <v>27</v>
      </c>
      <c r="E2" s="11" t="s">
        <v>28</v>
      </c>
      <c r="F2" s="12"/>
      <c r="G2" s="13">
        <v>700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>
        <f>SUM(G2)</f>
        <v>700</v>
      </c>
      <c r="X2" s="14"/>
      <c r="Y2" s="14"/>
      <c r="Z2" s="14"/>
    </row>
    <row r="3" spans="1:26" x14ac:dyDescent="0.25">
      <c r="A3" s="8">
        <v>44301</v>
      </c>
      <c r="B3" s="9" t="s">
        <v>29</v>
      </c>
      <c r="C3" s="9">
        <v>972</v>
      </c>
      <c r="D3" s="15" t="s">
        <v>30</v>
      </c>
      <c r="E3" s="11" t="s">
        <v>31</v>
      </c>
      <c r="F3" s="12">
        <v>76.34</v>
      </c>
      <c r="G3" s="13">
        <v>458.08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>
        <f>SUM(G3)</f>
        <v>458.08</v>
      </c>
      <c r="X3" s="14"/>
      <c r="Y3" s="14"/>
      <c r="Z3" s="14"/>
    </row>
    <row r="4" spans="1:26" x14ac:dyDescent="0.25">
      <c r="A4" s="8">
        <v>44308</v>
      </c>
      <c r="B4" s="9" t="s">
        <v>32</v>
      </c>
      <c r="C4" s="9" t="s">
        <v>32</v>
      </c>
      <c r="D4" s="15" t="s">
        <v>33</v>
      </c>
      <c r="E4" s="11" t="s">
        <v>34</v>
      </c>
      <c r="F4" s="12"/>
      <c r="G4" s="13">
        <v>36.869999999999997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>
        <f>SUM(G4)</f>
        <v>36.869999999999997</v>
      </c>
      <c r="V4" s="14"/>
      <c r="W4" s="14"/>
      <c r="X4" s="14"/>
      <c r="Y4" s="14"/>
      <c r="Z4" s="14"/>
    </row>
    <row r="5" spans="1:26" x14ac:dyDescent="0.25">
      <c r="A5" s="8">
        <v>44309</v>
      </c>
      <c r="B5" s="9" t="s">
        <v>26</v>
      </c>
      <c r="C5" s="9">
        <v>962</v>
      </c>
      <c r="D5" s="10" t="s">
        <v>35</v>
      </c>
      <c r="E5" s="11" t="s">
        <v>28</v>
      </c>
      <c r="F5" s="12" t="s">
        <v>36</v>
      </c>
      <c r="G5" s="13">
        <v>378.52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f>SUM(G5)</f>
        <v>378.52</v>
      </c>
      <c r="X5" s="14"/>
      <c r="Y5" s="14"/>
      <c r="Z5" s="14"/>
    </row>
    <row r="6" spans="1:26" x14ac:dyDescent="0.25">
      <c r="A6" s="8">
        <v>44316</v>
      </c>
      <c r="B6" s="9" t="s">
        <v>26</v>
      </c>
      <c r="C6" s="9">
        <v>971</v>
      </c>
      <c r="D6" s="15" t="s">
        <v>37</v>
      </c>
      <c r="E6" s="11" t="s">
        <v>38</v>
      </c>
      <c r="F6" s="12"/>
      <c r="G6" s="13">
        <v>975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>
        <f>SUM(G6)</f>
        <v>975</v>
      </c>
      <c r="U6" s="14"/>
      <c r="V6" s="14"/>
      <c r="W6" s="14"/>
      <c r="X6" s="14"/>
      <c r="Y6" s="14"/>
      <c r="Z6" s="14"/>
    </row>
    <row r="7" spans="1:26" x14ac:dyDescent="0.25">
      <c r="A7" s="8">
        <v>44335</v>
      </c>
      <c r="B7" s="9" t="s">
        <v>26</v>
      </c>
      <c r="C7" s="9">
        <v>980</v>
      </c>
      <c r="D7" s="10" t="s">
        <v>39</v>
      </c>
      <c r="E7" s="11" t="s">
        <v>40</v>
      </c>
      <c r="F7" s="12"/>
      <c r="G7" s="13">
        <v>18.87</v>
      </c>
      <c r="H7" s="14"/>
      <c r="I7" s="14"/>
      <c r="J7" s="14"/>
      <c r="K7" s="14">
        <f>SUM(G7)</f>
        <v>18.87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8">
        <v>44337</v>
      </c>
      <c r="B8" s="9" t="s">
        <v>26</v>
      </c>
      <c r="C8" s="9">
        <v>979</v>
      </c>
      <c r="D8" s="10" t="s">
        <v>41</v>
      </c>
      <c r="E8" s="11" t="s">
        <v>42</v>
      </c>
      <c r="F8" s="12"/>
      <c r="G8" s="13">
        <v>440.33</v>
      </c>
      <c r="H8" s="14"/>
      <c r="I8" s="14"/>
      <c r="J8" s="14"/>
      <c r="K8" s="14"/>
      <c r="L8" s="14"/>
      <c r="M8" s="14"/>
      <c r="N8" s="14"/>
      <c r="O8" s="14"/>
      <c r="Q8" s="14"/>
      <c r="R8" s="14">
        <f>SUM(G8)</f>
        <v>440.33</v>
      </c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8">
        <v>44341</v>
      </c>
      <c r="B9" s="9" t="s">
        <v>26</v>
      </c>
      <c r="C9" s="9">
        <v>978</v>
      </c>
      <c r="D9" s="10" t="s">
        <v>43</v>
      </c>
      <c r="E9" s="11" t="s">
        <v>44</v>
      </c>
      <c r="F9" s="12">
        <v>9</v>
      </c>
      <c r="G9" s="13">
        <v>321.23</v>
      </c>
      <c r="H9" s="14"/>
      <c r="I9" s="14"/>
      <c r="J9" s="14">
        <v>54</v>
      </c>
      <c r="K9" s="14"/>
      <c r="L9" s="14"/>
      <c r="M9" s="14"/>
      <c r="N9" s="14"/>
      <c r="O9" s="14"/>
      <c r="P9" s="14"/>
      <c r="Q9" s="14">
        <v>267.23</v>
      </c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5">
      <c r="A10" s="8">
        <v>44341</v>
      </c>
      <c r="B10" s="9" t="s">
        <v>26</v>
      </c>
      <c r="C10" s="9">
        <v>977</v>
      </c>
      <c r="D10" s="10" t="s">
        <v>45</v>
      </c>
      <c r="E10" s="11" t="s">
        <v>28</v>
      </c>
      <c r="F10" s="12">
        <v>655.8</v>
      </c>
      <c r="G10" s="13">
        <v>3934.8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>
        <f>SUM(G10)</f>
        <v>3934.8</v>
      </c>
      <c r="X10" s="14"/>
      <c r="Y10" s="14"/>
      <c r="Z10" s="14"/>
    </row>
    <row r="11" spans="1:26" x14ac:dyDescent="0.25">
      <c r="A11" s="8">
        <v>44362</v>
      </c>
      <c r="B11" s="9" t="s">
        <v>26</v>
      </c>
      <c r="C11" s="9">
        <v>1031</v>
      </c>
      <c r="D11" s="15" t="s">
        <v>39</v>
      </c>
      <c r="E11" s="11" t="s">
        <v>46</v>
      </c>
      <c r="F11" s="12"/>
      <c r="G11" s="13">
        <v>509.28</v>
      </c>
      <c r="H11" s="14">
        <f>SUM(G11)</f>
        <v>509.28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8">
        <v>44362</v>
      </c>
      <c r="B12" s="9" t="s">
        <v>26</v>
      </c>
      <c r="C12" s="9">
        <v>1032</v>
      </c>
      <c r="D12" s="15" t="s">
        <v>47</v>
      </c>
      <c r="E12" s="16" t="s">
        <v>48</v>
      </c>
      <c r="F12" s="12"/>
      <c r="G12" s="13">
        <v>78</v>
      </c>
      <c r="H12" s="14"/>
      <c r="I12" s="14"/>
      <c r="J12" s="14"/>
      <c r="K12" s="14">
        <f>SUM(G12)</f>
        <v>78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8">
        <v>44398</v>
      </c>
      <c r="B13" s="9" t="s">
        <v>32</v>
      </c>
      <c r="C13" s="9"/>
      <c r="D13" s="15" t="s">
        <v>49</v>
      </c>
      <c r="E13" s="11" t="s">
        <v>34</v>
      </c>
      <c r="F13" s="12"/>
      <c r="G13" s="13">
        <v>10.98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f>SUM(G13)</f>
        <v>10.98</v>
      </c>
      <c r="V13" s="14"/>
      <c r="W13" s="14"/>
      <c r="X13" s="14"/>
      <c r="Y13" s="14"/>
      <c r="Z13" s="14"/>
    </row>
    <row r="14" spans="1:26" x14ac:dyDescent="0.25">
      <c r="A14" s="8">
        <v>44405</v>
      </c>
      <c r="B14" s="9" t="s">
        <v>26</v>
      </c>
      <c r="C14" s="9">
        <v>1033</v>
      </c>
      <c r="D14" s="15" t="s">
        <v>50</v>
      </c>
      <c r="E14" s="11" t="s">
        <v>51</v>
      </c>
      <c r="F14" s="12"/>
      <c r="G14" s="13">
        <v>694.82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>
        <f>SUM(G14)</f>
        <v>694.82</v>
      </c>
      <c r="X14" s="14"/>
      <c r="Y14" s="14"/>
      <c r="Z14" s="14"/>
    </row>
    <row r="15" spans="1:26" x14ac:dyDescent="0.25">
      <c r="A15" s="8">
        <v>44428</v>
      </c>
      <c r="B15" s="9" t="s">
        <v>32</v>
      </c>
      <c r="C15" s="9"/>
      <c r="D15" s="15" t="s">
        <v>52</v>
      </c>
      <c r="E15" s="11" t="s">
        <v>53</v>
      </c>
      <c r="F15" s="12"/>
      <c r="G15" s="13">
        <v>35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>
        <f>SUM(G15)</f>
        <v>35</v>
      </c>
      <c r="T15" s="14"/>
      <c r="U15" s="14"/>
      <c r="V15" s="14"/>
      <c r="W15" s="14"/>
      <c r="X15" s="14"/>
      <c r="Y15" s="14"/>
      <c r="Z15" s="14"/>
    </row>
    <row r="16" spans="1:26" x14ac:dyDescent="0.25">
      <c r="A16" s="8">
        <v>44442</v>
      </c>
      <c r="B16" s="9" t="s">
        <v>26</v>
      </c>
      <c r="C16" s="9">
        <v>1034</v>
      </c>
      <c r="D16" s="15" t="s">
        <v>54</v>
      </c>
      <c r="E16" s="11" t="s">
        <v>55</v>
      </c>
      <c r="F16" s="12"/>
      <c r="G16" s="13">
        <v>48.5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>
        <v>48.5</v>
      </c>
      <c r="W16" s="14"/>
      <c r="X16" s="14"/>
      <c r="Y16" s="14"/>
      <c r="Z16" s="14"/>
    </row>
    <row r="17" spans="1:26" x14ac:dyDescent="0.25">
      <c r="A17" s="8">
        <v>44454</v>
      </c>
      <c r="B17" s="9" t="s">
        <v>26</v>
      </c>
      <c r="C17" s="9">
        <v>1037</v>
      </c>
      <c r="D17" s="15" t="s">
        <v>30</v>
      </c>
      <c r="E17" s="16" t="s">
        <v>56</v>
      </c>
      <c r="F17" s="12"/>
      <c r="G17" s="13">
        <v>86.32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>
        <f>SUM(G17)</f>
        <v>86.32</v>
      </c>
      <c r="X17" s="14"/>
      <c r="Y17" s="14"/>
      <c r="Z17" s="14"/>
    </row>
    <row r="18" spans="1:26" x14ac:dyDescent="0.25">
      <c r="A18" s="8">
        <v>44456</v>
      </c>
      <c r="B18" s="9" t="s">
        <v>26</v>
      </c>
      <c r="C18" s="9">
        <v>1038</v>
      </c>
      <c r="D18" s="15" t="s">
        <v>39</v>
      </c>
      <c r="E18" s="11" t="s">
        <v>57</v>
      </c>
      <c r="F18" s="12"/>
      <c r="G18" s="13">
        <v>763.92</v>
      </c>
      <c r="H18" s="14">
        <f>SUM(G18)</f>
        <v>763.92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8">
        <v>41169</v>
      </c>
      <c r="B19" s="9" t="s">
        <v>26</v>
      </c>
      <c r="C19" s="9">
        <v>1039</v>
      </c>
      <c r="D19" s="15" t="s">
        <v>39</v>
      </c>
      <c r="E19" s="11" t="s">
        <v>58</v>
      </c>
      <c r="F19" s="12"/>
      <c r="G19" s="13">
        <v>119.8</v>
      </c>
      <c r="H19" s="14"/>
      <c r="I19" s="14"/>
      <c r="J19" s="14"/>
      <c r="K19" s="14">
        <f>SUM(G19)</f>
        <v>119.8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8">
        <v>44459</v>
      </c>
      <c r="B20" s="9" t="s">
        <v>26</v>
      </c>
      <c r="C20" s="9">
        <v>1041</v>
      </c>
      <c r="D20" s="15" t="s">
        <v>59</v>
      </c>
      <c r="E20" s="11" t="s">
        <v>60</v>
      </c>
      <c r="F20" s="12"/>
      <c r="G20" s="13">
        <v>447.38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>
        <f>SUM(G20)</f>
        <v>447.38</v>
      </c>
      <c r="X20" s="14"/>
      <c r="Y20" s="14"/>
      <c r="Z20" s="14"/>
    </row>
    <row r="21" spans="1:26" x14ac:dyDescent="0.25">
      <c r="A21" s="8">
        <v>44460</v>
      </c>
      <c r="B21" s="9" t="s">
        <v>26</v>
      </c>
      <c r="C21" s="9">
        <v>1040</v>
      </c>
      <c r="D21" s="15" t="s">
        <v>61</v>
      </c>
      <c r="E21" s="11" t="s">
        <v>62</v>
      </c>
      <c r="F21" s="12"/>
      <c r="G21" s="13">
        <v>540</v>
      </c>
      <c r="H21" s="14"/>
      <c r="I21" s="14"/>
      <c r="J21" s="14"/>
      <c r="K21" s="14"/>
      <c r="L21" s="14"/>
      <c r="M21" s="14"/>
      <c r="N21" s="14"/>
      <c r="O21" s="14"/>
      <c r="P21" s="14">
        <f>SUM(G21)</f>
        <v>540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8">
        <v>44460</v>
      </c>
      <c r="B22" s="9" t="s">
        <v>26</v>
      </c>
      <c r="C22" s="9">
        <v>1036</v>
      </c>
      <c r="D22" s="10" t="s">
        <v>63</v>
      </c>
      <c r="E22" s="16" t="s">
        <v>64</v>
      </c>
      <c r="F22" s="12">
        <v>66</v>
      </c>
      <c r="G22" s="13">
        <v>396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>
        <f>SUM(G22)</f>
        <v>396</v>
      </c>
      <c r="U22" s="14"/>
      <c r="V22" s="14"/>
      <c r="W22" s="14"/>
      <c r="X22" s="14"/>
      <c r="Y22" s="14"/>
      <c r="Z22" s="14"/>
    </row>
    <row r="23" spans="1:26" x14ac:dyDescent="0.25">
      <c r="A23" s="8">
        <v>44467</v>
      </c>
      <c r="B23" s="9" t="s">
        <v>26</v>
      </c>
      <c r="C23" s="9">
        <v>975</v>
      </c>
      <c r="D23" s="10" t="s">
        <v>65</v>
      </c>
      <c r="E23" s="16" t="s">
        <v>66</v>
      </c>
      <c r="F23" s="12"/>
      <c r="G23" s="13">
        <v>230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>
        <f>SUM(G23)</f>
        <v>230</v>
      </c>
      <c r="X23" s="14"/>
      <c r="Y23" s="14"/>
      <c r="Z23" s="14"/>
    </row>
    <row r="24" spans="1:26" x14ac:dyDescent="0.25">
      <c r="A24" s="8">
        <v>44476</v>
      </c>
      <c r="B24" s="9" t="s">
        <v>26</v>
      </c>
      <c r="C24" s="9">
        <v>1043</v>
      </c>
      <c r="D24" s="10" t="s">
        <v>39</v>
      </c>
      <c r="E24" s="16" t="s">
        <v>67</v>
      </c>
      <c r="F24" s="12"/>
      <c r="G24" s="13">
        <v>315.8</v>
      </c>
      <c r="H24" s="14">
        <f>SUM(G24)</f>
        <v>315.8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6.5" customHeight="1" x14ac:dyDescent="0.25">
      <c r="A25" s="8">
        <v>44480</v>
      </c>
      <c r="B25" s="9" t="s">
        <v>26</v>
      </c>
      <c r="C25" s="9">
        <v>976</v>
      </c>
      <c r="D25" s="15" t="s">
        <v>68</v>
      </c>
      <c r="E25" s="11" t="s">
        <v>69</v>
      </c>
      <c r="F25" s="12">
        <v>795.19</v>
      </c>
      <c r="G25" s="17">
        <v>5000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>
        <f>SUM(G25)</f>
        <v>5000</v>
      </c>
      <c r="X25" s="14"/>
      <c r="Y25" s="14"/>
      <c r="Z25" s="14"/>
    </row>
    <row r="26" spans="1:26" x14ac:dyDescent="0.25">
      <c r="A26" s="8">
        <v>44492</v>
      </c>
      <c r="B26" s="9" t="s">
        <v>32</v>
      </c>
      <c r="C26" s="9" t="s">
        <v>70</v>
      </c>
      <c r="D26" s="10" t="s">
        <v>49</v>
      </c>
      <c r="E26" s="16" t="s">
        <v>23</v>
      </c>
      <c r="F26" s="12"/>
      <c r="G26" s="13">
        <v>29.04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>
        <v>29.04</v>
      </c>
      <c r="X26" s="14"/>
      <c r="Z26" s="14"/>
    </row>
    <row r="27" spans="1:26" x14ac:dyDescent="0.25">
      <c r="A27" s="8">
        <v>44479</v>
      </c>
      <c r="B27" s="9" t="s">
        <v>71</v>
      </c>
      <c r="C27" s="9">
        <v>1042</v>
      </c>
      <c r="D27" s="10" t="s">
        <v>8</v>
      </c>
      <c r="E27" s="16" t="s">
        <v>72</v>
      </c>
      <c r="F27" s="12"/>
      <c r="G27" s="13">
        <v>206.4</v>
      </c>
      <c r="H27" s="14"/>
      <c r="I27" s="14">
        <f>SUM(G27)</f>
        <v>206.4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8">
        <v>44526</v>
      </c>
      <c r="B28" s="9" t="s">
        <v>71</v>
      </c>
      <c r="C28" s="9">
        <v>1044</v>
      </c>
      <c r="D28" s="10" t="s">
        <v>39</v>
      </c>
      <c r="E28" s="16" t="s">
        <v>73</v>
      </c>
      <c r="F28" s="12"/>
      <c r="G28" s="13">
        <v>538.6</v>
      </c>
      <c r="H28" s="14">
        <v>529.6</v>
      </c>
      <c r="I28" s="14"/>
      <c r="J28" s="14"/>
      <c r="K28" s="14">
        <v>9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8">
        <v>44533</v>
      </c>
      <c r="B29" s="9" t="s">
        <v>26</v>
      </c>
      <c r="C29" s="9">
        <v>1048</v>
      </c>
      <c r="D29" s="10" t="s">
        <v>74</v>
      </c>
      <c r="E29" s="16" t="s">
        <v>75</v>
      </c>
      <c r="F29" s="12">
        <v>305.39999999999998</v>
      </c>
      <c r="G29" s="13">
        <v>2072.4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>
        <f>SUM(G29)</f>
        <v>2072.4</v>
      </c>
      <c r="Z29" s="14"/>
    </row>
    <row r="30" spans="1:26" x14ac:dyDescent="0.25">
      <c r="A30" s="8">
        <v>44533</v>
      </c>
      <c r="B30" s="9" t="s">
        <v>26</v>
      </c>
      <c r="C30" s="9">
        <v>1046</v>
      </c>
      <c r="D30" s="10" t="s">
        <v>76</v>
      </c>
      <c r="E30" s="16" t="s">
        <v>77</v>
      </c>
      <c r="F30" s="12"/>
      <c r="G30" s="13">
        <v>29.24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>
        <f>SUM(G30)</f>
        <v>29.24</v>
      </c>
      <c r="X30" s="14"/>
      <c r="Y30" s="14"/>
      <c r="Z30" s="14"/>
    </row>
    <row r="31" spans="1:26" x14ac:dyDescent="0.25">
      <c r="A31" s="8">
        <v>44537</v>
      </c>
      <c r="B31" s="9" t="s">
        <v>26</v>
      </c>
      <c r="C31" s="9">
        <v>1047</v>
      </c>
      <c r="D31" s="10" t="s">
        <v>78</v>
      </c>
      <c r="E31" s="16" t="s">
        <v>79</v>
      </c>
      <c r="F31" s="12">
        <v>36</v>
      </c>
      <c r="G31" s="13">
        <v>216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>
        <f>SUM(G31)</f>
        <v>216</v>
      </c>
      <c r="U31" s="14"/>
      <c r="V31" s="14"/>
      <c r="W31" s="14"/>
      <c r="X31" s="14"/>
      <c r="Y31" s="14"/>
      <c r="Z31" s="14"/>
    </row>
    <row r="32" spans="1:26" x14ac:dyDescent="0.25">
      <c r="A32" s="8">
        <v>44539</v>
      </c>
      <c r="B32" s="9" t="s">
        <v>26</v>
      </c>
      <c r="C32" s="9">
        <v>1045</v>
      </c>
      <c r="D32" s="10" t="s">
        <v>80</v>
      </c>
      <c r="E32" s="16" t="s">
        <v>81</v>
      </c>
      <c r="F32" s="12">
        <v>50.47</v>
      </c>
      <c r="G32" s="13">
        <v>302.8</v>
      </c>
      <c r="H32" s="14"/>
      <c r="I32" s="14"/>
      <c r="J32" s="14">
        <v>54</v>
      </c>
      <c r="K32" s="14"/>
      <c r="L32" s="14"/>
      <c r="M32" s="14"/>
      <c r="N32" s="14"/>
      <c r="O32" s="14">
        <f>SUM(G32-J32)</f>
        <v>248.8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8">
        <v>44554</v>
      </c>
      <c r="B33" s="9" t="s">
        <v>26</v>
      </c>
      <c r="C33" s="9">
        <v>1051</v>
      </c>
      <c r="D33" s="10" t="s">
        <v>82</v>
      </c>
      <c r="E33" s="16" t="s">
        <v>83</v>
      </c>
      <c r="F33" s="12">
        <v>95.6</v>
      </c>
      <c r="G33" s="13">
        <v>573.6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f>SUM(G33)</f>
        <v>573.6</v>
      </c>
      <c r="U33" s="14"/>
      <c r="V33" s="14"/>
      <c r="W33" s="14"/>
      <c r="X33" s="14"/>
      <c r="Y33" s="14"/>
      <c r="Z33" s="14"/>
    </row>
    <row r="34" spans="1:26" x14ac:dyDescent="0.25">
      <c r="A34" s="18">
        <v>44559</v>
      </c>
      <c r="B34" s="19" t="s">
        <v>26</v>
      </c>
      <c r="C34" s="19">
        <v>1050</v>
      </c>
      <c r="D34" s="10" t="s">
        <v>63</v>
      </c>
      <c r="E34" s="16" t="s">
        <v>64</v>
      </c>
      <c r="F34" s="20">
        <v>300</v>
      </c>
      <c r="G34" s="13">
        <v>1500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f>SUM(G34)</f>
        <v>1500</v>
      </c>
      <c r="U34" s="14"/>
      <c r="V34" s="14"/>
      <c r="W34" s="14"/>
      <c r="X34" s="14"/>
      <c r="Y34" s="14"/>
      <c r="Z34" s="14"/>
    </row>
    <row r="35" spans="1:26" x14ac:dyDescent="0.25">
      <c r="A35" s="8">
        <v>44573</v>
      </c>
      <c r="B35" s="9" t="s">
        <v>26</v>
      </c>
      <c r="C35" s="9">
        <v>1049</v>
      </c>
      <c r="D35" s="10" t="s">
        <v>84</v>
      </c>
      <c r="E35" s="16" t="s">
        <v>85</v>
      </c>
      <c r="F35" s="12">
        <v>1082.4580000000001</v>
      </c>
      <c r="G35" s="13">
        <v>6494.74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>
        <f>SUM(G35)</f>
        <v>6494.74</v>
      </c>
      <c r="X35" s="14"/>
      <c r="Y35" s="14"/>
      <c r="Z35" s="14"/>
    </row>
    <row r="36" spans="1:26" ht="24.75" x14ac:dyDescent="0.25">
      <c r="A36" s="8">
        <v>44595</v>
      </c>
      <c r="B36" s="9" t="s">
        <v>26</v>
      </c>
      <c r="C36" s="9">
        <v>1056</v>
      </c>
      <c r="D36" s="10" t="s">
        <v>39</v>
      </c>
      <c r="E36" s="16" t="s">
        <v>86</v>
      </c>
      <c r="F36" s="12"/>
      <c r="G36" s="13">
        <v>613.20000000000005</v>
      </c>
      <c r="H36" s="14">
        <v>529.6</v>
      </c>
      <c r="J36" s="14"/>
      <c r="K36" s="14">
        <v>78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>
        <v>5.6</v>
      </c>
      <c r="X36" s="14"/>
      <c r="Y36" s="14"/>
      <c r="Z36" s="14"/>
    </row>
    <row r="37" spans="1:26" ht="24.75" x14ac:dyDescent="0.25">
      <c r="A37" s="8">
        <v>44593</v>
      </c>
      <c r="B37" s="9"/>
      <c r="C37" s="9">
        <v>1058</v>
      </c>
      <c r="D37" s="16" t="s">
        <v>87</v>
      </c>
      <c r="E37" s="16" t="s">
        <v>88</v>
      </c>
      <c r="F37" s="12"/>
      <c r="G37" s="13">
        <v>198.6</v>
      </c>
      <c r="H37" s="14"/>
      <c r="I37" s="14">
        <v>198.6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8">
        <v>44599</v>
      </c>
      <c r="B38" s="9" t="s">
        <v>26</v>
      </c>
      <c r="C38" s="9">
        <v>1059</v>
      </c>
      <c r="D38" s="21" t="s">
        <v>89</v>
      </c>
      <c r="E38" s="16" t="s">
        <v>90</v>
      </c>
      <c r="F38" s="12">
        <v>18</v>
      </c>
      <c r="G38" s="13">
        <v>90</v>
      </c>
      <c r="H38" s="14"/>
      <c r="I38" s="14"/>
      <c r="J38" s="14"/>
      <c r="K38" s="14"/>
      <c r="L38" s="14"/>
      <c r="M38" s="14"/>
      <c r="N38" s="14"/>
      <c r="O38" s="14"/>
      <c r="P38" s="14">
        <f>SUM(G38)</f>
        <v>90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" customHeight="1" x14ac:dyDescent="0.25">
      <c r="A39" s="8">
        <v>44615</v>
      </c>
      <c r="B39" s="9" t="s">
        <v>26</v>
      </c>
      <c r="C39" s="9">
        <v>1057</v>
      </c>
      <c r="D39" s="10" t="s">
        <v>91</v>
      </c>
      <c r="E39" s="16" t="s">
        <v>92</v>
      </c>
      <c r="F39" s="12"/>
      <c r="G39" s="13">
        <v>100</v>
      </c>
      <c r="H39" s="22"/>
      <c r="I39" s="22"/>
      <c r="J39" s="22"/>
      <c r="K39" s="14"/>
      <c r="L39" s="14"/>
      <c r="M39" s="14"/>
      <c r="N39" s="14">
        <f>SUM(G39)</f>
        <v>100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8">
        <v>44617</v>
      </c>
      <c r="B40" s="9" t="s">
        <v>26</v>
      </c>
      <c r="C40" s="9">
        <v>1060</v>
      </c>
      <c r="D40" s="15" t="s">
        <v>93</v>
      </c>
      <c r="E40" s="11" t="s">
        <v>94</v>
      </c>
      <c r="F40" s="12"/>
      <c r="G40" s="13">
        <v>117.76</v>
      </c>
      <c r="H40" s="22"/>
      <c r="I40" s="22"/>
      <c r="J40" s="22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>
        <f>SUM(G40)</f>
        <v>117.76</v>
      </c>
      <c r="X40" s="14"/>
      <c r="Y40" s="14"/>
      <c r="Z40" s="14"/>
    </row>
    <row r="41" spans="1:26" x14ac:dyDescent="0.25">
      <c r="A41" s="8">
        <v>44620</v>
      </c>
      <c r="B41" s="9" t="s">
        <v>26</v>
      </c>
      <c r="C41" s="9">
        <v>1063</v>
      </c>
      <c r="D41" s="15" t="s">
        <v>39</v>
      </c>
      <c r="E41" s="11" t="s">
        <v>95</v>
      </c>
      <c r="F41" s="12"/>
      <c r="G41" s="13">
        <v>264.8</v>
      </c>
      <c r="H41" s="22">
        <f>SUM(G41)</f>
        <v>264.8</v>
      </c>
      <c r="I41" s="22"/>
      <c r="J41" s="22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8">
        <v>44641</v>
      </c>
      <c r="B42" s="9" t="s">
        <v>26</v>
      </c>
      <c r="C42" s="9">
        <v>1068</v>
      </c>
      <c r="D42" s="15" t="s">
        <v>43</v>
      </c>
      <c r="E42" s="11" t="s">
        <v>96</v>
      </c>
      <c r="F42" s="12"/>
      <c r="G42" s="13">
        <v>54</v>
      </c>
      <c r="H42" s="22"/>
      <c r="I42" s="22"/>
      <c r="J42" s="22">
        <f>SUM(G42)</f>
        <v>54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8">
        <v>44641</v>
      </c>
      <c r="B43" s="9" t="s">
        <v>26</v>
      </c>
      <c r="C43" s="9">
        <v>1062</v>
      </c>
      <c r="D43" s="15" t="s">
        <v>93</v>
      </c>
      <c r="E43" s="11" t="s">
        <v>97</v>
      </c>
      <c r="F43" s="12"/>
      <c r="G43" s="13">
        <v>107.93</v>
      </c>
      <c r="H43" s="22"/>
      <c r="I43" s="22"/>
      <c r="J43" s="22"/>
      <c r="K43" s="14"/>
      <c r="L43" s="14"/>
      <c r="M43" s="14"/>
      <c r="N43" s="14"/>
      <c r="O43" s="14"/>
      <c r="P43" s="14"/>
      <c r="Q43" s="14"/>
      <c r="R43" s="14"/>
      <c r="S43" s="14"/>
      <c r="T43" s="14">
        <f>SUM(G43)</f>
        <v>107.93</v>
      </c>
      <c r="U43" s="14"/>
      <c r="V43" s="14"/>
      <c r="W43" s="14"/>
      <c r="X43" s="14"/>
      <c r="Y43" s="14"/>
      <c r="Z43" s="14"/>
    </row>
    <row r="44" spans="1:26" x14ac:dyDescent="0.25">
      <c r="A44" s="8">
        <v>44642</v>
      </c>
      <c r="B44" s="9" t="s">
        <v>26</v>
      </c>
      <c r="C44" s="9">
        <v>1065</v>
      </c>
      <c r="D44" s="15" t="s">
        <v>39</v>
      </c>
      <c r="E44" s="11" t="s">
        <v>98</v>
      </c>
      <c r="F44" s="12"/>
      <c r="G44" s="13">
        <v>468.23</v>
      </c>
      <c r="H44" s="22">
        <v>319.60000000000002</v>
      </c>
      <c r="I44" s="22"/>
      <c r="J44" s="23"/>
      <c r="K44" s="22">
        <v>148.63</v>
      </c>
      <c r="L44" s="22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8"/>
      <c r="B45" s="9"/>
      <c r="C45" s="9"/>
      <c r="D45" s="15"/>
      <c r="E45" s="11"/>
      <c r="F45" s="12"/>
      <c r="G45" s="13"/>
      <c r="H45" s="22"/>
      <c r="I45" s="22"/>
      <c r="J45" s="22"/>
      <c r="K45" s="22"/>
      <c r="L45" s="22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8"/>
      <c r="B46" s="9"/>
      <c r="C46" s="9"/>
      <c r="D46" s="15"/>
      <c r="E46" s="11"/>
      <c r="F46" s="12"/>
      <c r="G46" s="13"/>
      <c r="H46" s="22"/>
      <c r="I46" s="22"/>
      <c r="J46" s="22"/>
      <c r="K46" s="22"/>
      <c r="L46" s="22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s="30" customFormat="1" x14ac:dyDescent="0.25">
      <c r="A47" s="24"/>
      <c r="B47" s="25"/>
      <c r="C47" s="25"/>
      <c r="D47" s="26"/>
      <c r="E47" s="27" t="s">
        <v>99</v>
      </c>
      <c r="F47" s="28">
        <f>SUM(F2:F40)</f>
        <v>3490.2580000000003</v>
      </c>
      <c r="G47" s="29">
        <f>SUM(G2:G46)</f>
        <v>30516.839999999997</v>
      </c>
      <c r="H47" s="29">
        <f>SUM(H2:H46)</f>
        <v>3232.6</v>
      </c>
      <c r="I47" s="29">
        <f>SUM(I2:I46)</f>
        <v>405</v>
      </c>
      <c r="J47" s="29">
        <f t="shared" ref="J47:Z47" si="0">SUM(J2:J46)</f>
        <v>162</v>
      </c>
      <c r="K47" s="29">
        <f t="shared" si="0"/>
        <v>452.3</v>
      </c>
      <c r="L47" s="29">
        <f t="shared" si="0"/>
        <v>0</v>
      </c>
      <c r="M47" s="29">
        <f t="shared" si="0"/>
        <v>0</v>
      </c>
      <c r="N47" s="29">
        <f t="shared" si="0"/>
        <v>100</v>
      </c>
      <c r="O47" s="29">
        <f t="shared" si="0"/>
        <v>248.8</v>
      </c>
      <c r="P47" s="29">
        <f t="shared" si="0"/>
        <v>630</v>
      </c>
      <c r="Q47" s="29">
        <f t="shared" si="0"/>
        <v>267.23</v>
      </c>
      <c r="R47" s="29">
        <f t="shared" si="0"/>
        <v>440.33</v>
      </c>
      <c r="S47" s="29">
        <f t="shared" si="0"/>
        <v>35</v>
      </c>
      <c r="T47" s="29">
        <f t="shared" si="0"/>
        <v>3768.5299999999997</v>
      </c>
      <c r="U47" s="29">
        <f t="shared" si="0"/>
        <v>47.849999999999994</v>
      </c>
      <c r="V47" s="29">
        <f t="shared" si="0"/>
        <v>48.5</v>
      </c>
      <c r="W47" s="29">
        <f t="shared" si="0"/>
        <v>18606.299999999996</v>
      </c>
      <c r="X47" s="29">
        <f t="shared" si="0"/>
        <v>0</v>
      </c>
      <c r="Y47" s="29">
        <f t="shared" si="0"/>
        <v>2072.4</v>
      </c>
      <c r="Z47" s="29">
        <f t="shared" si="0"/>
        <v>0</v>
      </c>
    </row>
    <row r="48" spans="1:26" x14ac:dyDescent="0.25">
      <c r="G48" s="31"/>
    </row>
    <row r="49" spans="7:26" x14ac:dyDescent="0.25">
      <c r="G49" s="23"/>
      <c r="H49" s="32">
        <f>SUM(H47:I47)</f>
        <v>3637.6</v>
      </c>
      <c r="J49" s="31">
        <f>SUM(J47:Z47)</f>
        <v>26879.239999999998</v>
      </c>
      <c r="X49" s="31"/>
      <c r="Y49" s="31">
        <f>SUM(H2:Z46)</f>
        <v>30516.839999999993</v>
      </c>
      <c r="Z49" t="s">
        <v>100</v>
      </c>
    </row>
    <row r="50" spans="7:26" x14ac:dyDescent="0.25">
      <c r="X50" s="31"/>
      <c r="Y50" s="31">
        <f>SUM(Y49-G47)</f>
        <v>-3.637978807091713E-12</v>
      </c>
    </row>
  </sheetData>
  <pageMargins left="0.7" right="0.7" top="0.75" bottom="0.75" header="0.3" footer="0.3"/>
  <pageSetup paperSize="9" scale="46" orientation="landscape" r:id="rId1"/>
  <headerFooter>
    <oddHeader>&amp;LBradfield Combust with Stanningfield PARISH COUNCIL
2021-2022 ACCOUNTS - CASH BOOK&amp;CQUARTER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Payments Out</vt:lpstr>
      <vt:lpstr>'Payments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Nicola Glading</cp:lastModifiedBy>
  <dcterms:created xsi:type="dcterms:W3CDTF">2023-02-19T14:40:52Z</dcterms:created>
  <dcterms:modified xsi:type="dcterms:W3CDTF">2023-02-19T14:41:13Z</dcterms:modified>
</cp:coreProperties>
</file>